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Subgerencia de Ingresos\2025\REPORTES\SEvAC\2025 3er trim\"/>
    </mc:Choice>
  </mc:AlternateContent>
  <xr:revisionPtr revIDLastSave="0" documentId="13_ncr:1_{A4B3EDE5-0C68-4E16-9E6F-807CDD6EB5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Area" localSheetId="0">Hoja1!$B$5:$H$47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G17" i="1"/>
  <c r="E17" i="1"/>
  <c r="F17" i="1"/>
  <c r="E21" i="1"/>
  <c r="D17" i="1" l="1"/>
  <c r="C37" i="1"/>
  <c r="C38" i="1"/>
  <c r="E37" i="1"/>
  <c r="F37" i="1"/>
  <c r="G37" i="1"/>
  <c r="C34" i="1" l="1"/>
  <c r="C42" i="1"/>
  <c r="G38" i="1"/>
  <c r="F38" i="1"/>
  <c r="E38" i="1"/>
  <c r="D19" i="1" l="1"/>
  <c r="D38" i="1" l="1"/>
  <c r="H38" i="1" l="1"/>
  <c r="H19" i="1"/>
  <c r="C21" i="1" l="1"/>
  <c r="D21" i="1"/>
  <c r="E42" i="1"/>
  <c r="E34" i="1" l="1"/>
  <c r="D34" i="1" s="1"/>
  <c r="D37" i="1"/>
  <c r="D42" i="1" s="1"/>
  <c r="F34" i="1"/>
  <c r="F21" i="1"/>
  <c r="H17" i="1"/>
  <c r="G21" i="1"/>
  <c r="G42" i="1" l="1"/>
  <c r="G34" i="1"/>
  <c r="F42" i="1"/>
  <c r="H37" i="1"/>
  <c r="H34" i="1" l="1"/>
  <c r="H42" i="1"/>
</calcChain>
</file>

<file path=xl/sharedStrings.xml><?xml version="1.0" encoding="utf-8"?>
<sst xmlns="http://schemas.openxmlformats.org/spreadsheetml/2006/main" count="62" uniqueCount="44">
  <si>
    <t>Rubro de Ingresos</t>
  </si>
  <si>
    <t>Ingreso</t>
  </si>
  <si>
    <t>Estimado</t>
  </si>
  <si>
    <t>Ampliaciones y 
Reducciones</t>
  </si>
  <si>
    <t>Modificado</t>
  </si>
  <si>
    <t>Devengado</t>
  </si>
  <si>
    <t>Recaudado</t>
  </si>
  <si>
    <t>Diferencia</t>
  </si>
  <si>
    <t>(1)</t>
  </si>
  <si>
    <t>(2)</t>
  </si>
  <si>
    <t>(3= 1 + 2)</t>
  </si>
  <si>
    <t>(4)</t>
  </si>
  <si>
    <t>(5)</t>
  </si>
  <si>
    <t>(6= 5 - 1)</t>
  </si>
  <si>
    <t>Impuestos</t>
  </si>
  <si>
    <t>Cuotas y Aportaciones de Seguridad Social</t>
  </si>
  <si>
    <t>Contribuciones de Mejoras</t>
  </si>
  <si>
    <t>Derechos</t>
  </si>
  <si>
    <t xml:space="preserve">
Productos</t>
  </si>
  <si>
    <t>Aprovechamientos</t>
  </si>
  <si>
    <t>Ingresos por Venta de Bienes, Prestación de Servicios y Otros Ingresos</t>
  </si>
  <si>
    <t>Participaciones, Aportaciones, Convenios, Incentivos Derivados de la
Colaboración Fiscal y Fondos Distintos de Aportaciones</t>
  </si>
  <si>
    <t>Transferencias, Asignaciones, Subsidios y Subvenciones, y Pensiones y
Jubilaciones</t>
  </si>
  <si>
    <t>Ingresos Derivados de Financiamientos</t>
  </si>
  <si>
    <t xml:space="preserve">Total                  </t>
  </si>
  <si>
    <t>Ingresos excedentes</t>
  </si>
  <si>
    <t xml:space="preserve">Estado Analítico de Ingresos Por Fuente de Financiamiento
</t>
  </si>
  <si>
    <t>Ingresos del Poder Ejecutivo Federal o Estatal y de los Municipios</t>
  </si>
  <si>
    <t xml:space="preserve">Impuestos </t>
  </si>
  <si>
    <t xml:space="preserve">Contribuciones de 
Mejoras </t>
  </si>
  <si>
    <t xml:space="preserve">Derechos </t>
  </si>
  <si>
    <t xml:space="preserve">Productos[1] </t>
  </si>
  <si>
    <t xml:space="preserve">Aprovechamientos[2] </t>
  </si>
  <si>
    <t>Participaciones, 
Aportaciones, 
Convenios, Incentivos 
Derivados de la Transferencias, 
Asignaciones, Subsidios y Subvenciones, y
y Pensiones y Jubilaciones</t>
  </si>
  <si>
    <t>Ingresos de los Entes Públicos de los Poderes Legislativo y Judicial, de los Órganos Autónomos y del Sector Paraestatal o Paramunicipal, así
como de las Empresas Productivas del Estado</t>
  </si>
  <si>
    <t xml:space="preserve">Cuotas y Aportaciones de 
Seguridad Social </t>
  </si>
  <si>
    <r>
      <t>Productos</t>
    </r>
    <r>
      <rPr>
        <sz val="11"/>
        <color theme="1"/>
        <rFont val="Calibri"/>
        <family val="2"/>
      </rPr>
      <t>¹</t>
    </r>
  </si>
  <si>
    <t>Ingresos por Venta de Bienes, Prestación de 
Servicios y Otros Ingresos[3]</t>
  </si>
  <si>
    <t>Transferencias, Asignaciones, Subsidios y Subvenciones, y Pensiones y Jubilaciones</t>
  </si>
  <si>
    <t xml:space="preserve">[1] Incluye intereses que generan las cuentas bancarias de los entes públicos en productos. </t>
  </si>
  <si>
    <t xml:space="preserve">[2] Incluye donativos en efectivo del Poder Ejecutivo, entre otros aprovechamientos. </t>
  </si>
  <si>
    <t>[3] Se refiere a los ingresos propios obtenidos por los Poderes Legislativo y Judicial, los Órganos Autónomos y las entidades de la administración pública paraestatal y paramunicipal, por sus actividades</t>
  </si>
  <si>
    <t>diversas no inherentes a su operación  que generan recursos y que no sean ingresos por venta de bienes o prestación de servicios, tales como donativos en efectivo, entre otros.</t>
  </si>
  <si>
    <t>SISTEMA DE TRANSPORTE COLECTIVO
Estado Analítico de Ingresos 
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</si>
</sst>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6" xfId="0" applyBorder="1" applyAlignment="1">
      <alignment wrapText="1"/>
    </xf>
    <xf numFmtId="0" fontId="0" fillId="0" borderId="7" xfId="0" applyBorder="1"/>
    <xf numFmtId="0" fontId="1" fillId="0" borderId="1" xfId="0" applyFont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/>
    </xf>
    <xf numFmtId="0" fontId="1" fillId="0" borderId="2" xfId="0" applyFont="1" applyBorder="1"/>
    <xf numFmtId="0" fontId="0" fillId="0" borderId="3" xfId="0" applyBorder="1" applyAlignment="1">
      <alignment horizontal="left" indent="18"/>
    </xf>
    <xf numFmtId="0" fontId="0" fillId="0" borderId="3" xfId="0" applyBorder="1" applyAlignment="1">
      <alignment horizontal="left" wrapText="1" indent="18"/>
    </xf>
    <xf numFmtId="0" fontId="1" fillId="0" borderId="3" xfId="0" applyFont="1" applyBorder="1" applyAlignment="1">
      <alignment wrapText="1"/>
    </xf>
    <xf numFmtId="0" fontId="1" fillId="0" borderId="3" xfId="0" applyFont="1" applyBorder="1"/>
    <xf numFmtId="0" fontId="1" fillId="0" borderId="8" xfId="0" applyFont="1" applyBorder="1"/>
    <xf numFmtId="0" fontId="1" fillId="0" borderId="9" xfId="0" applyFont="1" applyBorder="1" applyAlignment="1">
      <alignment horizontal="right"/>
    </xf>
    <xf numFmtId="4" fontId="0" fillId="0" borderId="3" xfId="0" applyNumberFormat="1" applyBorder="1"/>
    <xf numFmtId="4" fontId="0" fillId="0" borderId="1" xfId="0" applyNumberFormat="1" applyBorder="1"/>
    <xf numFmtId="4" fontId="0" fillId="0" borderId="3" xfId="0" applyNumberFormat="1" applyBorder="1" applyAlignment="1">
      <alignment vertical="center"/>
    </xf>
    <xf numFmtId="4" fontId="0" fillId="0" borderId="3" xfId="0" applyNumberFormat="1" applyBorder="1" applyAlignment="1">
      <alignment horizontal="right" vertical="center"/>
    </xf>
    <xf numFmtId="164" fontId="0" fillId="0" borderId="3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right"/>
    </xf>
    <xf numFmtId="4" fontId="0" fillId="0" borderId="8" xfId="0" applyNumberFormat="1" applyBorder="1"/>
    <xf numFmtId="0" fontId="3" fillId="0" borderId="0" xfId="0" applyFont="1"/>
    <xf numFmtId="4" fontId="1" fillId="0" borderId="3" xfId="0" applyNumberFormat="1" applyFont="1" applyBorder="1" applyAlignment="1">
      <alignment vertical="center"/>
    </xf>
    <xf numFmtId="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4" fontId="0" fillId="0" borderId="3" xfId="0" applyNumberFormat="1" applyBorder="1" applyAlignment="1">
      <alignment horizontal="center" vertical="center"/>
    </xf>
    <xf numFmtId="4" fontId="0" fillId="0" borderId="0" xfId="0" applyNumberFormat="1"/>
    <xf numFmtId="0" fontId="0" fillId="0" borderId="4" xfId="0" applyBorder="1" applyAlignment="1">
      <alignment horizontal="left" wrapText="1" indent="18"/>
    </xf>
    <xf numFmtId="164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4:J47"/>
  <sheetViews>
    <sheetView tabSelected="1" showWhiteSpace="0" view="pageBreakPreview" topLeftCell="A16" zoomScaleNormal="100" zoomScaleSheetLayoutView="100" workbookViewId="0">
      <selection activeCell="G42" sqref="G42"/>
    </sheetView>
  </sheetViews>
  <sheetFormatPr baseColWidth="10" defaultRowHeight="15" x14ac:dyDescent="0.25"/>
  <cols>
    <col min="2" max="2" width="62.85546875" customWidth="1"/>
    <col min="3" max="3" width="16.42578125" bestFit="1" customWidth="1"/>
    <col min="4" max="4" width="16.5703125" bestFit="1" customWidth="1"/>
    <col min="5" max="6" width="16.42578125" bestFit="1" customWidth="1"/>
    <col min="7" max="7" width="19.28515625" bestFit="1" customWidth="1"/>
    <col min="8" max="8" width="17.5703125" customWidth="1"/>
    <col min="10" max="10" width="16.42578125" bestFit="1" customWidth="1"/>
  </cols>
  <sheetData>
    <row r="4" spans="2:8" ht="15.75" thickBot="1" x14ac:dyDescent="0.3"/>
    <row r="5" spans="2:8" ht="45" customHeight="1" thickBot="1" x14ac:dyDescent="0.3">
      <c r="B5" s="37" t="s">
        <v>43</v>
      </c>
      <c r="C5" s="37"/>
      <c r="D5" s="37"/>
      <c r="E5" s="37"/>
      <c r="F5" s="37"/>
      <c r="G5" s="37"/>
      <c r="H5" s="37"/>
    </row>
    <row r="6" spans="2:8" ht="15.75" thickBot="1" x14ac:dyDescent="0.3">
      <c r="B6" s="37"/>
      <c r="C6" s="37"/>
      <c r="D6" s="37"/>
      <c r="E6" s="37"/>
      <c r="F6" s="37"/>
      <c r="G6" s="37"/>
      <c r="H6" s="37"/>
    </row>
    <row r="7" spans="2:8" ht="15.75" thickBot="1" x14ac:dyDescent="0.3">
      <c r="B7" s="37"/>
      <c r="C7" s="37"/>
      <c r="D7" s="37"/>
      <c r="E7" s="37"/>
      <c r="F7" s="37"/>
      <c r="G7" s="37"/>
      <c r="H7" s="37"/>
    </row>
    <row r="8" spans="2:8" ht="15.75" thickBot="1" x14ac:dyDescent="0.3">
      <c r="B8" s="35" t="s">
        <v>0</v>
      </c>
      <c r="C8" s="34" t="s">
        <v>1</v>
      </c>
      <c r="D8" s="34"/>
      <c r="E8" s="34"/>
      <c r="F8" s="34"/>
      <c r="G8" s="34"/>
      <c r="H8" s="35" t="s">
        <v>7</v>
      </c>
    </row>
    <row r="9" spans="2:8" s="1" customFormat="1" ht="30.75" thickBot="1" x14ac:dyDescent="0.3">
      <c r="B9" s="35"/>
      <c r="C9" s="8" t="s">
        <v>2</v>
      </c>
      <c r="D9" s="9" t="s">
        <v>3</v>
      </c>
      <c r="E9" s="8" t="s">
        <v>4</v>
      </c>
      <c r="F9" s="8" t="s">
        <v>5</v>
      </c>
      <c r="G9" s="8" t="s">
        <v>6</v>
      </c>
      <c r="H9" s="35"/>
    </row>
    <row r="10" spans="2:8" ht="15.75" thickBot="1" x14ac:dyDescent="0.3">
      <c r="B10" s="36"/>
      <c r="C10" s="10" t="s">
        <v>8</v>
      </c>
      <c r="D10" s="10" t="s">
        <v>9</v>
      </c>
      <c r="E10" s="10" t="s">
        <v>10</v>
      </c>
      <c r="F10" s="10" t="s">
        <v>11</v>
      </c>
      <c r="G10" s="10" t="s">
        <v>12</v>
      </c>
      <c r="H10" s="10" t="s">
        <v>13</v>
      </c>
    </row>
    <row r="11" spans="2:8" x14ac:dyDescent="0.25">
      <c r="B11" s="3" t="s">
        <v>14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</row>
    <row r="12" spans="2:8" x14ac:dyDescent="0.25">
      <c r="B12" s="4" t="s">
        <v>15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</row>
    <row r="13" spans="2:8" x14ac:dyDescent="0.25">
      <c r="B13" s="4" t="s">
        <v>16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</row>
    <row r="14" spans="2:8" x14ac:dyDescent="0.25">
      <c r="B14" s="4" t="s">
        <v>17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</row>
    <row r="15" spans="2:8" x14ac:dyDescent="0.25">
      <c r="B15" s="4" t="s">
        <v>18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</row>
    <row r="16" spans="2:8" x14ac:dyDescent="0.25">
      <c r="B16" s="4" t="s">
        <v>19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</row>
    <row r="17" spans="2:10" x14ac:dyDescent="0.25">
      <c r="B17" s="4" t="s">
        <v>20</v>
      </c>
      <c r="C17" s="18">
        <v>5614909209</v>
      </c>
      <c r="D17" s="18">
        <f>E17-C17</f>
        <v>967483444.89000034</v>
      </c>
      <c r="E17" s="18">
        <f>5906923961.05+675468692.84</f>
        <v>6582392653.8900003</v>
      </c>
      <c r="F17" s="18">
        <f>4561176732.9+664525029.64</f>
        <v>5225701762.54</v>
      </c>
      <c r="G17" s="18">
        <f>4561176732.9+664525029.64</f>
        <v>5225701762.54</v>
      </c>
      <c r="H17" s="22">
        <f>G17-C17</f>
        <v>-389207446.46000004</v>
      </c>
    </row>
    <row r="18" spans="2:10" ht="45" x14ac:dyDescent="0.25">
      <c r="B18" s="5" t="s">
        <v>21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</row>
    <row r="19" spans="2:10" ht="45" x14ac:dyDescent="0.25">
      <c r="B19" s="5" t="s">
        <v>22</v>
      </c>
      <c r="C19" s="29">
        <v>17385090791</v>
      </c>
      <c r="D19" s="22">
        <f>E19-C19</f>
        <v>-998581614.25000191</v>
      </c>
      <c r="E19" s="29">
        <v>16386509176.749998</v>
      </c>
      <c r="F19" s="20">
        <v>9824685845.3899994</v>
      </c>
      <c r="G19" s="20">
        <v>9824685845.3899994</v>
      </c>
      <c r="H19" s="22">
        <f>G19-C19</f>
        <v>-7560404945.6100006</v>
      </c>
    </row>
    <row r="20" spans="2:10" ht="15.75" thickBot="1" x14ac:dyDescent="0.3">
      <c r="B20" s="6" t="s">
        <v>23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</row>
    <row r="21" spans="2:10" ht="15.75" thickBot="1" x14ac:dyDescent="0.3">
      <c r="B21" s="7" t="s">
        <v>24</v>
      </c>
      <c r="C21" s="19">
        <f>C19+C17</f>
        <v>23000000000</v>
      </c>
      <c r="D21" s="19">
        <f t="shared" ref="D21:H21" si="0">D19+D17</f>
        <v>-31098169.360001564</v>
      </c>
      <c r="E21" s="19">
        <f>E19+E17</f>
        <v>22968901830.639999</v>
      </c>
      <c r="F21" s="19">
        <f t="shared" si="0"/>
        <v>15050387607.93</v>
      </c>
      <c r="G21" s="24">
        <f t="shared" si="0"/>
        <v>15050387607.93</v>
      </c>
      <c r="H21" s="32">
        <f>H19+H17</f>
        <v>-7949612392.0700006</v>
      </c>
      <c r="J21" s="30"/>
    </row>
    <row r="22" spans="2:10" ht="15.75" thickBot="1" x14ac:dyDescent="0.3">
      <c r="F22" s="16"/>
      <c r="G22" s="17" t="s">
        <v>25</v>
      </c>
      <c r="H22" s="33"/>
    </row>
    <row r="23" spans="2:10" ht="15.75" thickBot="1" x14ac:dyDescent="0.3">
      <c r="B23" s="37" t="s">
        <v>26</v>
      </c>
      <c r="C23" s="34" t="s">
        <v>1</v>
      </c>
      <c r="D23" s="34"/>
      <c r="E23" s="34"/>
      <c r="F23" s="34"/>
      <c r="G23" s="34"/>
      <c r="H23" s="35" t="s">
        <v>7</v>
      </c>
    </row>
    <row r="24" spans="2:10" ht="30.75" thickBot="1" x14ac:dyDescent="0.3">
      <c r="B24" s="35"/>
      <c r="C24" s="8" t="s">
        <v>2</v>
      </c>
      <c r="D24" s="9" t="s">
        <v>3</v>
      </c>
      <c r="E24" s="8" t="s">
        <v>4</v>
      </c>
      <c r="F24" s="8" t="s">
        <v>5</v>
      </c>
      <c r="G24" s="8" t="s">
        <v>6</v>
      </c>
      <c r="H24" s="35"/>
    </row>
    <row r="25" spans="2:10" ht="15.75" thickBot="1" x14ac:dyDescent="0.3">
      <c r="B25" s="35"/>
      <c r="C25" s="10" t="s">
        <v>8</v>
      </c>
      <c r="D25" s="10" t="s">
        <v>9</v>
      </c>
      <c r="E25" s="10" t="s">
        <v>10</v>
      </c>
      <c r="F25" s="10" t="s">
        <v>11</v>
      </c>
      <c r="G25" s="10" t="s">
        <v>12</v>
      </c>
      <c r="H25" s="10" t="s">
        <v>13</v>
      </c>
    </row>
    <row r="26" spans="2:10" x14ac:dyDescent="0.25">
      <c r="B26" s="11" t="s">
        <v>27</v>
      </c>
      <c r="C26" s="18"/>
      <c r="D26" s="18"/>
      <c r="E26" s="18"/>
      <c r="F26" s="18"/>
      <c r="G26" s="18"/>
      <c r="H26" s="18"/>
    </row>
    <row r="27" spans="2:10" x14ac:dyDescent="0.25">
      <c r="B27" s="12" t="s">
        <v>28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</row>
    <row r="28" spans="2:10" ht="30" x14ac:dyDescent="0.25">
      <c r="B28" s="13" t="s">
        <v>35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</row>
    <row r="29" spans="2:10" ht="30" x14ac:dyDescent="0.25">
      <c r="B29" s="13" t="s">
        <v>29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</row>
    <row r="30" spans="2:10" x14ac:dyDescent="0.25">
      <c r="B30" s="12" t="s">
        <v>30</v>
      </c>
      <c r="C30" s="18">
        <v>0</v>
      </c>
      <c r="D30" s="18">
        <v>0</v>
      </c>
      <c r="E30" s="18">
        <v>0</v>
      </c>
      <c r="F30" s="18">
        <v>0</v>
      </c>
      <c r="G30" s="18">
        <v>0</v>
      </c>
      <c r="H30" s="18">
        <v>0</v>
      </c>
    </row>
    <row r="31" spans="2:10" x14ac:dyDescent="0.25">
      <c r="B31" s="12" t="s">
        <v>31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  <c r="H31" s="18">
        <v>0</v>
      </c>
    </row>
    <row r="32" spans="2:10" x14ac:dyDescent="0.25">
      <c r="B32" s="12" t="s">
        <v>32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</row>
    <row r="33" spans="2:8" ht="90" x14ac:dyDescent="0.25">
      <c r="B33" s="13" t="s">
        <v>33</v>
      </c>
      <c r="C33" s="18">
        <v>0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</row>
    <row r="34" spans="2:8" ht="60" x14ac:dyDescent="0.25">
      <c r="B34" s="14" t="s">
        <v>34</v>
      </c>
      <c r="C34" s="26">
        <f>C37+C38</f>
        <v>23000000000</v>
      </c>
      <c r="D34" s="27">
        <f>E34-C34</f>
        <v>-31098169.36000061</v>
      </c>
      <c r="E34" s="26">
        <f>E37+E38</f>
        <v>22968901830.639999</v>
      </c>
      <c r="F34" s="26">
        <f>F37+F38</f>
        <v>15050387607.93</v>
      </c>
      <c r="G34" s="26">
        <f>G37+G38</f>
        <v>15050387607.93</v>
      </c>
      <c r="H34" s="28">
        <f>H37+H38</f>
        <v>-7949612392.0700006</v>
      </c>
    </row>
    <row r="35" spans="2:8" x14ac:dyDescent="0.25">
      <c r="B35" s="13" t="s">
        <v>15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</row>
    <row r="36" spans="2:8" x14ac:dyDescent="0.25">
      <c r="B36" s="12" t="s">
        <v>36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</row>
    <row r="37" spans="2:8" ht="45" x14ac:dyDescent="0.25">
      <c r="B37" s="13" t="s">
        <v>37</v>
      </c>
      <c r="C37" s="20">
        <f>C17</f>
        <v>5614909209</v>
      </c>
      <c r="D37" s="21">
        <f>E37-C37</f>
        <v>967483444.89000034</v>
      </c>
      <c r="E37" s="20">
        <f>E17</f>
        <v>6582392653.8900003</v>
      </c>
      <c r="F37" s="20">
        <f>F17</f>
        <v>5225701762.54</v>
      </c>
      <c r="G37" s="20">
        <f>G17</f>
        <v>5225701762.54</v>
      </c>
      <c r="H37" s="22">
        <f>G37-C37</f>
        <v>-389207446.46000004</v>
      </c>
    </row>
    <row r="38" spans="2:8" ht="30" x14ac:dyDescent="0.25">
      <c r="B38" s="13" t="s">
        <v>38</v>
      </c>
      <c r="C38" s="20">
        <f>C19</f>
        <v>17385090791</v>
      </c>
      <c r="D38" s="22">
        <f>E38-C38</f>
        <v>-998581614.25000191</v>
      </c>
      <c r="E38" s="20">
        <f>E19</f>
        <v>16386509176.749998</v>
      </c>
      <c r="F38" s="20">
        <f>F19</f>
        <v>9824685845.3899994</v>
      </c>
      <c r="G38" s="20">
        <f>G19</f>
        <v>9824685845.3899994</v>
      </c>
      <c r="H38" s="22">
        <f>G38-C38</f>
        <v>-7560404945.6100006</v>
      </c>
    </row>
    <row r="39" spans="2:8" x14ac:dyDescent="0.25">
      <c r="B39" s="2"/>
      <c r="C39" s="18"/>
      <c r="D39" s="18"/>
      <c r="E39" s="18"/>
      <c r="F39" s="18"/>
      <c r="G39" s="18"/>
      <c r="H39" s="18"/>
    </row>
    <row r="40" spans="2:8" x14ac:dyDescent="0.25">
      <c r="B40" s="15" t="s">
        <v>23</v>
      </c>
      <c r="C40" s="18"/>
      <c r="D40" s="18"/>
      <c r="E40" s="18"/>
      <c r="F40" s="18"/>
      <c r="G40" s="18"/>
      <c r="H40" s="18"/>
    </row>
    <row r="41" spans="2:8" ht="15.75" thickBot="1" x14ac:dyDescent="0.3">
      <c r="B41" s="31" t="s">
        <v>23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</row>
    <row r="42" spans="2:8" ht="15.75" thickBot="1" x14ac:dyDescent="0.3">
      <c r="B42" s="7" t="s">
        <v>24</v>
      </c>
      <c r="C42" s="19">
        <f>C38+C37</f>
        <v>23000000000</v>
      </c>
      <c r="D42" s="23">
        <f>D38+D37</f>
        <v>-31098169.360001564</v>
      </c>
      <c r="E42" s="19">
        <f t="shared" ref="E42:H42" si="1">E38+E37</f>
        <v>22968901830.639999</v>
      </c>
      <c r="F42" s="19">
        <f t="shared" si="1"/>
        <v>15050387607.93</v>
      </c>
      <c r="G42" s="24">
        <f t="shared" si="1"/>
        <v>15050387607.93</v>
      </c>
      <c r="H42" s="32">
        <f t="shared" si="1"/>
        <v>-7949612392.0700006</v>
      </c>
    </row>
    <row r="43" spans="2:8" ht="15.75" thickBot="1" x14ac:dyDescent="0.3">
      <c r="F43" s="16"/>
      <c r="G43" s="17" t="s">
        <v>25</v>
      </c>
      <c r="H43" s="33"/>
    </row>
    <row r="44" spans="2:8" x14ac:dyDescent="0.25">
      <c r="B44" s="25" t="s">
        <v>39</v>
      </c>
    </row>
    <row r="45" spans="2:8" x14ac:dyDescent="0.25">
      <c r="B45" s="25" t="s">
        <v>40</v>
      </c>
    </row>
    <row r="46" spans="2:8" x14ac:dyDescent="0.25">
      <c r="B46" s="25" t="s">
        <v>41</v>
      </c>
    </row>
    <row r="47" spans="2:8" ht="13.5" customHeight="1" x14ac:dyDescent="0.25">
      <c r="B47" s="25" t="s">
        <v>42</v>
      </c>
    </row>
  </sheetData>
  <mergeCells count="9">
    <mergeCell ref="H42:H43"/>
    <mergeCell ref="C8:G8"/>
    <mergeCell ref="H8:H9"/>
    <mergeCell ref="B8:B10"/>
    <mergeCell ref="B5:H7"/>
    <mergeCell ref="H21:H22"/>
    <mergeCell ref="B23:B25"/>
    <mergeCell ref="C23:G23"/>
    <mergeCell ref="H23:H24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243771</dc:creator>
  <cp:lastModifiedBy>USER</cp:lastModifiedBy>
  <cp:lastPrinted>2025-10-15T15:47:37Z</cp:lastPrinted>
  <dcterms:created xsi:type="dcterms:W3CDTF">2023-08-09T16:14:55Z</dcterms:created>
  <dcterms:modified xsi:type="dcterms:W3CDTF">2025-10-15T15:47:39Z</dcterms:modified>
</cp:coreProperties>
</file>