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84" windowWidth="16836" windowHeight="6636"/>
  </bookViews>
  <sheets>
    <sheet name="PP" sheetId="1" r:id="rId1"/>
  </sheets>
  <definedNames>
    <definedName name="_xlnm._FilterDatabase" localSheetId="0" hidden="1">PP!$D$13:$O$48</definedName>
  </definedNames>
  <calcPr calcId="145621"/>
</workbook>
</file>

<file path=xl/calcChain.xml><?xml version="1.0" encoding="utf-8"?>
<calcChain xmlns="http://schemas.openxmlformats.org/spreadsheetml/2006/main">
  <c r="N54" i="1" l="1"/>
  <c r="N52" i="1"/>
  <c r="N50" i="1"/>
  <c r="N48" i="1"/>
  <c r="N31" i="1"/>
  <c r="N30" i="1"/>
  <c r="N19" i="1"/>
  <c r="N15" i="1"/>
  <c r="N14" i="1"/>
  <c r="N43" i="1"/>
  <c r="N44" i="1"/>
  <c r="N41" i="1"/>
  <c r="N42" i="1"/>
  <c r="N37" i="1"/>
  <c r="N36" i="1"/>
  <c r="N32" i="1"/>
  <c r="N26" i="1"/>
  <c r="N25" i="1"/>
  <c r="N24" i="1"/>
  <c r="N23" i="1"/>
  <c r="N22" i="1"/>
  <c r="N21" i="1"/>
  <c r="N20" i="1"/>
  <c r="N17" i="1" l="1"/>
  <c r="N12" i="1"/>
  <c r="O50" i="1"/>
  <c r="N46" i="1"/>
  <c r="N34" i="1"/>
  <c r="K54" i="1"/>
  <c r="K52" i="1"/>
  <c r="K50" i="1"/>
  <c r="M46" i="1"/>
  <c r="L46" i="1"/>
  <c r="J46" i="1"/>
  <c r="K44" i="1"/>
  <c r="K43" i="1"/>
  <c r="K42" i="1"/>
  <c r="N39" i="1"/>
  <c r="M39" i="1"/>
  <c r="K41" i="1"/>
  <c r="K37" i="1"/>
  <c r="M34" i="1"/>
  <c r="J34" i="1"/>
  <c r="K32" i="1"/>
  <c r="N28" i="1"/>
  <c r="M28" i="1"/>
  <c r="J28" i="1"/>
  <c r="K26" i="1"/>
  <c r="O23" i="1"/>
  <c r="K21" i="1"/>
  <c r="M17" i="1"/>
  <c r="K15" i="1" l="1"/>
  <c r="K25" i="1"/>
  <c r="K31" i="1"/>
  <c r="L34" i="1"/>
  <c r="J39" i="1"/>
  <c r="K14" i="1"/>
  <c r="K12" i="1" s="1"/>
  <c r="J17" i="1"/>
  <c r="K22" i="1"/>
  <c r="K39" i="1"/>
  <c r="L39" i="1"/>
  <c r="N10" i="1"/>
  <c r="N58" i="1" s="1"/>
  <c r="L12" i="1"/>
  <c r="M12" i="1"/>
  <c r="M10" i="1" s="1"/>
  <c r="M58" i="1" s="1"/>
  <c r="O19" i="1"/>
  <c r="O20" i="1"/>
  <c r="O24" i="1"/>
  <c r="O30" i="1"/>
  <c r="O36" i="1"/>
  <c r="O48" i="1"/>
  <c r="O46" i="1" s="1"/>
  <c r="O14" i="1"/>
  <c r="O42" i="1"/>
  <c r="O43" i="1"/>
  <c r="L28" i="1"/>
  <c r="L17" i="1"/>
  <c r="J12" i="1"/>
  <c r="K23" i="1"/>
  <c r="O54" i="1"/>
  <c r="O52" i="1"/>
  <c r="K48" i="1"/>
  <c r="K46" i="1" s="1"/>
  <c r="O44" i="1"/>
  <c r="O41" i="1"/>
  <c r="O37" i="1"/>
  <c r="K36" i="1"/>
  <c r="K34" i="1" s="1"/>
  <c r="O32" i="1"/>
  <c r="O31" i="1"/>
  <c r="K30" i="1"/>
  <c r="O26" i="1"/>
  <c r="O25" i="1"/>
  <c r="K24" i="1"/>
  <c r="O22" i="1"/>
  <c r="O21" i="1"/>
  <c r="K20" i="1"/>
  <c r="K19" i="1"/>
  <c r="O15" i="1"/>
  <c r="K28" i="1" l="1"/>
  <c r="J10" i="1"/>
  <c r="J58" i="1" s="1"/>
  <c r="O17" i="1"/>
  <c r="L10" i="1"/>
  <c r="L58" i="1" s="1"/>
  <c r="O34" i="1"/>
  <c r="K17" i="1"/>
  <c r="O28" i="1"/>
  <c r="O39" i="1"/>
  <c r="O12" i="1"/>
  <c r="K10" i="1" l="1"/>
  <c r="K58" i="1" s="1"/>
  <c r="O10" i="1"/>
  <c r="O58" i="1" s="1"/>
</calcChain>
</file>

<file path=xl/sharedStrings.xml><?xml version="1.0" encoding="utf-8"?>
<sst xmlns="http://schemas.openxmlformats.org/spreadsheetml/2006/main" count="48" uniqueCount="45">
  <si>
    <t>SISTEMA DE TRANSPORTE COLECTIVO</t>
  </si>
  <si>
    <t>Gasto por Categoría Programática</t>
  </si>
  <si>
    <t>(PESOS)</t>
  </si>
  <si>
    <t>EGRESO</t>
  </si>
  <si>
    <t>AMPLIACIONES</t>
  </si>
  <si>
    <t xml:space="preserve">C  O  N  C  E  P  T  O    </t>
  </si>
  <si>
    <t>/</t>
  </si>
  <si>
    <t>SUBEJERCICIO</t>
  </si>
  <si>
    <t>APROBADO</t>
  </si>
  <si>
    <t>REDUCCIONES</t>
  </si>
  <si>
    <t>MODIFICADO</t>
  </si>
  <si>
    <t>DEVENGADO</t>
  </si>
  <si>
    <t>PAGADO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</si>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</sst>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[Red]\(#,##0.00\);\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Gotham Rounded Book"/>
      <family val="3"/>
    </font>
    <font>
      <sz val="10"/>
      <name val="Gotham Rounded Book"/>
      <family val="3"/>
    </font>
    <font>
      <b/>
      <sz val="10"/>
      <name val="Gotham Rounded Book"/>
      <family val="3"/>
    </font>
  </fonts>
  <fills count="3">
    <fill>
      <patternFill patternType="none"/>
    </fill>
    <fill>
      <patternFill patternType="gray125"/>
    </fill>
    <fill>
      <patternFill patternType="solid">
        <fgColor rgb="FFD2D3D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24">
    <xf numFmtId="0" fontId="0" fillId="0" borderId="0" xfId="0"/>
    <xf numFmtId="0" fontId="4" fillId="0" borderId="0" xfId="0" applyFont="1"/>
    <xf numFmtId="43" fontId="4" fillId="0" borderId="0" xfId="1" applyFont="1"/>
    <xf numFmtId="0" fontId="5" fillId="0" borderId="0" xfId="0" applyFont="1"/>
    <xf numFmtId="43" fontId="5" fillId="0" borderId="0" xfId="1" applyFont="1"/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2" applyFont="1" applyFill="1" applyAlignment="1">
      <alignment horizontal="centerContinuous" vertical="center"/>
    </xf>
    <xf numFmtId="0" fontId="7" fillId="2" borderId="0" xfId="2" quotePrefix="1" applyFont="1" applyFill="1" applyAlignment="1">
      <alignment horizontal="centerContinuous" vertical="center"/>
    </xf>
    <xf numFmtId="0" fontId="7" fillId="0" borderId="0" xfId="2" quotePrefix="1" applyFont="1" applyAlignment="1">
      <alignment horizontal="centerContinuous" vertical="center"/>
    </xf>
    <xf numFmtId="0" fontId="7" fillId="0" borderId="0" xfId="2" applyFont="1" applyAlignment="1">
      <alignment vertical="center"/>
    </xf>
    <xf numFmtId="0" fontId="8" fillId="2" borderId="0" xfId="2" applyFont="1" applyFill="1" applyAlignment="1">
      <alignment horizontal="centerContinuous" vertical="center"/>
    </xf>
    <xf numFmtId="0" fontId="8" fillId="2" borderId="0" xfId="3" applyFont="1" applyFill="1" applyBorder="1" applyAlignment="1">
      <alignment vertical="center"/>
    </xf>
    <xf numFmtId="0" fontId="8" fillId="2" borderId="0" xfId="3" applyFont="1" applyFill="1" applyBorder="1" applyAlignment="1">
      <alignment horizontal="center" vertical="center"/>
    </xf>
    <xf numFmtId="0" fontId="8" fillId="2" borderId="0" xfId="3" applyFont="1" applyFill="1" applyBorder="1" applyAlignment="1">
      <alignment horizontal="centerContinuous" vertical="center"/>
    </xf>
    <xf numFmtId="0" fontId="8" fillId="0" borderId="0" xfId="3" applyFont="1" applyFill="1" applyBorder="1" applyAlignment="1">
      <alignment vertical="center"/>
    </xf>
    <xf numFmtId="0" fontId="8" fillId="0" borderId="0" xfId="3" applyFont="1" applyAlignment="1">
      <alignment vertical="center"/>
    </xf>
    <xf numFmtId="0" fontId="8" fillId="2" borderId="0" xfId="3" quotePrefix="1" applyFont="1" applyFill="1" applyBorder="1" applyAlignment="1">
      <alignment horizontal="centerContinuous" vertical="center"/>
    </xf>
    <xf numFmtId="0" fontId="8" fillId="2" borderId="0" xfId="3" quotePrefix="1" applyFont="1" applyFill="1" applyBorder="1" applyAlignment="1">
      <alignment horizontal="center" vertical="center"/>
    </xf>
    <xf numFmtId="0" fontId="5" fillId="0" borderId="1" xfId="0" applyFont="1" applyBorder="1"/>
    <xf numFmtId="164" fontId="4" fillId="0" borderId="0" xfId="1" applyNumberFormat="1" applyFont="1"/>
    <xf numFmtId="164" fontId="5" fillId="0" borderId="0" xfId="1" applyNumberFormat="1" applyFont="1"/>
    <xf numFmtId="164" fontId="5" fillId="0" borderId="1" xfId="1" applyNumberFormat="1" applyFont="1" applyBorder="1"/>
    <xf numFmtId="164" fontId="5" fillId="0" borderId="0" xfId="1" applyNumberFormat="1" applyFont="1" applyFill="1"/>
    <xf numFmtId="164" fontId="4" fillId="0" borderId="0" xfId="1" applyNumberFormat="1" applyFont="1" applyFill="1"/>
  </cellXfs>
  <cellStyles count="4">
    <cellStyle name="Millares" xfId="1" builtinId="3"/>
    <cellStyle name="Normal" xfId="0" builtinId="0"/>
    <cellStyle name="Normal 2" xfId="2"/>
    <cellStyle name="Normal_Invi_07_LEER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showGridLines="0" tabSelected="1" zoomScale="60" zoomScaleNormal="60" workbookViewId="0"/>
  </sheetViews>
  <sheetFormatPr baseColWidth="10" defaultRowHeight="14.4" x14ac:dyDescent="0.3"/>
  <cols>
    <col min="1" max="1" width="2.88671875" customWidth="1"/>
    <col min="2" max="3" width="4.5546875" customWidth="1"/>
    <col min="10" max="10" width="23.109375" bestFit="1" customWidth="1"/>
    <col min="11" max="11" width="21.44140625" bestFit="1" customWidth="1"/>
    <col min="12" max="14" width="23.109375" bestFit="1" customWidth="1"/>
    <col min="15" max="15" width="22.6640625" bestFit="1" customWidth="1"/>
  </cols>
  <sheetData>
    <row r="1" spans="1:16" s="9" customFormat="1" ht="13.2" x14ac:dyDescent="0.3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6"/>
      <c r="N1" s="6"/>
      <c r="O1" s="6"/>
      <c r="P1" s="8"/>
    </row>
    <row r="2" spans="1:16" s="9" customFormat="1" ht="13.2" x14ac:dyDescent="0.3">
      <c r="A2" s="10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8"/>
    </row>
    <row r="3" spans="1:16" s="9" customFormat="1" ht="13.2" x14ac:dyDescent="0.3">
      <c r="A3" s="10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6"/>
      <c r="N3" s="6"/>
      <c r="O3" s="6"/>
      <c r="P3" s="8"/>
    </row>
    <row r="4" spans="1:16" s="9" customFormat="1" ht="13.2" x14ac:dyDescent="0.3">
      <c r="A4" s="10" t="s">
        <v>2</v>
      </c>
      <c r="B4" s="10"/>
      <c r="C4" s="6"/>
      <c r="D4" s="6"/>
      <c r="E4" s="6"/>
      <c r="F4" s="6"/>
      <c r="G4" s="6"/>
      <c r="H4" s="6"/>
      <c r="I4" s="6"/>
      <c r="J4" s="6"/>
      <c r="K4" s="6"/>
      <c r="L4" s="7"/>
      <c r="M4" s="6"/>
      <c r="N4" s="6"/>
      <c r="O4" s="6"/>
      <c r="P4" s="8"/>
    </row>
    <row r="5" spans="1:16" s="3" customFormat="1" ht="13.8" x14ac:dyDescent="0.3"/>
    <row r="6" spans="1:16" s="15" customFormat="1" ht="13.2" x14ac:dyDescent="0.3">
      <c r="A6" s="11"/>
      <c r="B6" s="11"/>
      <c r="C6" s="11"/>
      <c r="D6" s="11"/>
      <c r="E6" s="11"/>
      <c r="F6" s="11"/>
      <c r="G6" s="11"/>
      <c r="H6" s="11"/>
      <c r="I6" s="11"/>
      <c r="J6" s="12" t="s">
        <v>3</v>
      </c>
      <c r="K6" s="12" t="s">
        <v>4</v>
      </c>
      <c r="L6" s="12" t="s">
        <v>3</v>
      </c>
      <c r="M6" s="12" t="s">
        <v>3</v>
      </c>
      <c r="N6" s="12" t="s">
        <v>3</v>
      </c>
      <c r="O6" s="13"/>
      <c r="P6" s="14"/>
    </row>
    <row r="7" spans="1:16" s="15" customFormat="1" ht="13.2" x14ac:dyDescent="0.3">
      <c r="A7" s="11"/>
      <c r="B7" s="16" t="s">
        <v>5</v>
      </c>
      <c r="C7" s="13"/>
      <c r="D7" s="13"/>
      <c r="E7" s="13"/>
      <c r="F7" s="13"/>
      <c r="G7" s="13"/>
      <c r="H7" s="13"/>
      <c r="I7" s="13"/>
      <c r="J7" s="12"/>
      <c r="K7" s="17" t="s">
        <v>6</v>
      </c>
      <c r="L7" s="12"/>
      <c r="M7" s="12"/>
      <c r="N7" s="12"/>
      <c r="O7" s="13" t="s">
        <v>7</v>
      </c>
      <c r="P7" s="14"/>
    </row>
    <row r="8" spans="1:16" s="15" customFormat="1" ht="13.2" x14ac:dyDescent="0.3">
      <c r="A8" s="11"/>
      <c r="B8" s="11"/>
      <c r="C8" s="11"/>
      <c r="D8" s="11"/>
      <c r="E8" s="11"/>
      <c r="F8" s="11"/>
      <c r="G8" s="11"/>
      <c r="H8" s="11"/>
      <c r="I8" s="11"/>
      <c r="J8" s="12" t="s">
        <v>8</v>
      </c>
      <c r="K8" s="12" t="s">
        <v>9</v>
      </c>
      <c r="L8" s="12" t="s">
        <v>10</v>
      </c>
      <c r="M8" s="12" t="s">
        <v>11</v>
      </c>
      <c r="N8" s="12" t="s">
        <v>12</v>
      </c>
      <c r="O8" s="13"/>
      <c r="P8" s="14"/>
    </row>
    <row r="10" spans="1:16" s="1" customFormat="1" ht="13.8" x14ac:dyDescent="0.3">
      <c r="B10" s="1" t="s">
        <v>13</v>
      </c>
      <c r="J10" s="19">
        <f>J12+J17+J28+J34+J39+J46</f>
        <v>15652684591</v>
      </c>
      <c r="K10" s="19">
        <f t="shared" ref="K10:O10" si="0">K12+K17+K28+K34+K39+K46</f>
        <v>-1452022508.999999</v>
      </c>
      <c r="L10" s="19">
        <f t="shared" si="0"/>
        <v>14200662082</v>
      </c>
      <c r="M10" s="19">
        <f t="shared" si="0"/>
        <v>4545113455.5499992</v>
      </c>
      <c r="N10" s="19">
        <f t="shared" si="0"/>
        <v>4545113455.5499992</v>
      </c>
      <c r="O10" s="19">
        <f t="shared" si="0"/>
        <v>9655548626.4500008</v>
      </c>
      <c r="P10" s="2"/>
    </row>
    <row r="11" spans="1:16" s="3" customFormat="1" ht="13.8" x14ac:dyDescent="0.3">
      <c r="J11" s="20"/>
      <c r="K11" s="20"/>
      <c r="L11" s="20"/>
      <c r="M11" s="20"/>
      <c r="N11" s="20"/>
      <c r="O11" s="20"/>
      <c r="P11" s="4"/>
    </row>
    <row r="12" spans="1:16" s="1" customFormat="1" ht="13.8" x14ac:dyDescent="0.3">
      <c r="C12" s="1" t="s">
        <v>14</v>
      </c>
      <c r="J12" s="19">
        <f>SUM(J14:J15)</f>
        <v>0</v>
      </c>
      <c r="K12" s="19">
        <f t="shared" ref="K12:O12" si="1">SUM(K14:K15)</f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2"/>
    </row>
    <row r="13" spans="1:16" s="3" customFormat="1" ht="13.8" x14ac:dyDescent="0.3">
      <c r="J13" s="20"/>
      <c r="K13" s="20"/>
      <c r="L13" s="20"/>
      <c r="M13" s="20"/>
      <c r="N13" s="20"/>
      <c r="O13" s="20"/>
      <c r="P13" s="4"/>
    </row>
    <row r="14" spans="1:16" s="3" customFormat="1" ht="13.8" x14ac:dyDescent="0.3">
      <c r="D14" s="3" t="s">
        <v>15</v>
      </c>
      <c r="J14" s="20">
        <v>0</v>
      </c>
      <c r="K14" s="20">
        <f>L14-J14</f>
        <v>0</v>
      </c>
      <c r="L14" s="22">
        <v>0</v>
      </c>
      <c r="M14" s="22">
        <v>0</v>
      </c>
      <c r="N14" s="20">
        <f>M14</f>
        <v>0</v>
      </c>
      <c r="O14" s="19">
        <f>L14-M14</f>
        <v>0</v>
      </c>
      <c r="P14" s="4"/>
    </row>
    <row r="15" spans="1:16" s="3" customFormat="1" ht="13.8" x14ac:dyDescent="0.3">
      <c r="D15" s="3" t="s">
        <v>16</v>
      </c>
      <c r="J15" s="20">
        <v>0</v>
      </c>
      <c r="K15" s="20">
        <f>L15-J15</f>
        <v>0</v>
      </c>
      <c r="L15" s="22">
        <v>0</v>
      </c>
      <c r="M15" s="22">
        <v>0</v>
      </c>
      <c r="N15" s="20">
        <f>M15</f>
        <v>0</v>
      </c>
      <c r="O15" s="19">
        <f>L15-M15</f>
        <v>0</v>
      </c>
      <c r="P15" s="4"/>
    </row>
    <row r="16" spans="1:16" s="3" customFormat="1" ht="13.8" x14ac:dyDescent="0.3">
      <c r="J16" s="20"/>
      <c r="K16" s="20"/>
      <c r="L16" s="20"/>
      <c r="M16" s="20"/>
      <c r="N16" s="20"/>
      <c r="O16" s="20"/>
      <c r="P16" s="4"/>
    </row>
    <row r="17" spans="3:16" s="1" customFormat="1" ht="13.8" x14ac:dyDescent="0.3">
      <c r="C17" s="1" t="s">
        <v>17</v>
      </c>
      <c r="J17" s="19">
        <f>SUM(J19:J26)</f>
        <v>7471606874</v>
      </c>
      <c r="K17" s="19">
        <f t="shared" ref="K17:O17" si="2">SUM(K19:K26)</f>
        <v>-988104053.09999943</v>
      </c>
      <c r="L17" s="19">
        <f t="shared" si="2"/>
        <v>6483502820.9000006</v>
      </c>
      <c r="M17" s="19">
        <f t="shared" si="2"/>
        <v>1495538654.3999999</v>
      </c>
      <c r="N17" s="19">
        <f t="shared" si="2"/>
        <v>1495538654.3999999</v>
      </c>
      <c r="O17" s="19">
        <f t="shared" si="2"/>
        <v>4987964166.500001</v>
      </c>
      <c r="P17" s="2"/>
    </row>
    <row r="18" spans="3:16" s="3" customFormat="1" ht="13.8" x14ac:dyDescent="0.3">
      <c r="J18" s="20"/>
      <c r="K18" s="20"/>
      <c r="L18" s="20"/>
      <c r="M18" s="20"/>
      <c r="N18" s="20"/>
      <c r="O18" s="20"/>
      <c r="P18" s="4"/>
    </row>
    <row r="19" spans="3:16" s="3" customFormat="1" ht="13.8" x14ac:dyDescent="0.3">
      <c r="D19" s="3" t="s">
        <v>18</v>
      </c>
      <c r="J19" s="20">
        <v>7463906874</v>
      </c>
      <c r="K19" s="20">
        <f t="shared" ref="K19:K26" si="3">L19-J19</f>
        <v>-993104053.09999943</v>
      </c>
      <c r="L19" s="22">
        <v>6470802820.9000006</v>
      </c>
      <c r="M19" s="22">
        <v>1495080250.1199999</v>
      </c>
      <c r="N19" s="20">
        <f t="shared" ref="N19:N26" si="4">M19</f>
        <v>1495080250.1199999</v>
      </c>
      <c r="O19" s="20">
        <f t="shared" ref="O19:O26" si="5">L19-M19</f>
        <v>4975722570.7800007</v>
      </c>
      <c r="P19" s="4"/>
    </row>
    <row r="20" spans="3:16" s="3" customFormat="1" ht="13.8" x14ac:dyDescent="0.3">
      <c r="D20" s="3" t="s">
        <v>19</v>
      </c>
      <c r="J20" s="20">
        <v>0</v>
      </c>
      <c r="K20" s="20">
        <f t="shared" si="3"/>
        <v>0</v>
      </c>
      <c r="L20" s="22">
        <v>0</v>
      </c>
      <c r="M20" s="22">
        <v>0</v>
      </c>
      <c r="N20" s="20">
        <f t="shared" si="4"/>
        <v>0</v>
      </c>
      <c r="O20" s="20">
        <f t="shared" si="5"/>
        <v>0</v>
      </c>
      <c r="P20" s="4"/>
    </row>
    <row r="21" spans="3:16" s="3" customFormat="1" ht="13.8" x14ac:dyDescent="0.3">
      <c r="D21" s="3" t="s">
        <v>20</v>
      </c>
      <c r="J21" s="20">
        <v>1900000</v>
      </c>
      <c r="K21" s="20">
        <f t="shared" si="3"/>
        <v>10000000</v>
      </c>
      <c r="L21" s="22">
        <v>11900000</v>
      </c>
      <c r="M21" s="22">
        <v>457812.28</v>
      </c>
      <c r="N21" s="20">
        <f t="shared" si="4"/>
        <v>457812.28</v>
      </c>
      <c r="O21" s="20">
        <f t="shared" si="5"/>
        <v>11442187.720000001</v>
      </c>
      <c r="P21" s="4"/>
    </row>
    <row r="22" spans="3:16" s="3" customFormat="1" ht="13.8" x14ac:dyDescent="0.3">
      <c r="D22" s="3" t="s">
        <v>21</v>
      </c>
      <c r="J22" s="20">
        <v>0</v>
      </c>
      <c r="K22" s="19">
        <f t="shared" si="3"/>
        <v>0</v>
      </c>
      <c r="L22" s="22">
        <v>0</v>
      </c>
      <c r="M22" s="22">
        <v>0</v>
      </c>
      <c r="N22" s="20">
        <f t="shared" si="4"/>
        <v>0</v>
      </c>
      <c r="O22" s="19">
        <f t="shared" si="5"/>
        <v>0</v>
      </c>
      <c r="P22" s="4"/>
    </row>
    <row r="23" spans="3:16" s="3" customFormat="1" ht="13.8" x14ac:dyDescent="0.3">
      <c r="D23" s="3" t="s">
        <v>22</v>
      </c>
      <c r="J23" s="20">
        <v>0</v>
      </c>
      <c r="K23" s="19">
        <f t="shared" si="3"/>
        <v>0</v>
      </c>
      <c r="L23" s="22">
        <v>0</v>
      </c>
      <c r="M23" s="22">
        <v>0</v>
      </c>
      <c r="N23" s="20">
        <f t="shared" si="4"/>
        <v>0</v>
      </c>
      <c r="O23" s="19">
        <f t="shared" si="5"/>
        <v>0</v>
      </c>
      <c r="P23" s="4"/>
    </row>
    <row r="24" spans="3:16" s="3" customFormat="1" ht="13.8" x14ac:dyDescent="0.3">
      <c r="D24" s="3" t="s">
        <v>23</v>
      </c>
      <c r="J24" s="20">
        <v>0</v>
      </c>
      <c r="K24" s="19">
        <f t="shared" si="3"/>
        <v>0</v>
      </c>
      <c r="L24" s="22">
        <v>0</v>
      </c>
      <c r="M24" s="22">
        <v>0</v>
      </c>
      <c r="N24" s="20">
        <f t="shared" si="4"/>
        <v>0</v>
      </c>
      <c r="O24" s="19">
        <f t="shared" si="5"/>
        <v>0</v>
      </c>
      <c r="P24" s="4"/>
    </row>
    <row r="25" spans="3:16" s="3" customFormat="1" ht="13.8" x14ac:dyDescent="0.3">
      <c r="D25" s="3" t="s">
        <v>24</v>
      </c>
      <c r="J25" s="20">
        <v>0</v>
      </c>
      <c r="K25" s="19">
        <f t="shared" si="3"/>
        <v>0</v>
      </c>
      <c r="L25" s="22">
        <v>0</v>
      </c>
      <c r="M25" s="22">
        <v>0</v>
      </c>
      <c r="N25" s="20">
        <f t="shared" si="4"/>
        <v>0</v>
      </c>
      <c r="O25" s="19">
        <f t="shared" si="5"/>
        <v>0</v>
      </c>
      <c r="P25" s="4"/>
    </row>
    <row r="26" spans="3:16" s="3" customFormat="1" ht="13.8" x14ac:dyDescent="0.3">
      <c r="D26" s="3" t="s">
        <v>25</v>
      </c>
      <c r="J26" s="20">
        <v>5800000</v>
      </c>
      <c r="K26" s="19">
        <f t="shared" si="3"/>
        <v>-5000000</v>
      </c>
      <c r="L26" s="22">
        <v>800000</v>
      </c>
      <c r="M26" s="22">
        <v>592</v>
      </c>
      <c r="N26" s="20">
        <f t="shared" si="4"/>
        <v>592</v>
      </c>
      <c r="O26" s="19">
        <f t="shared" si="5"/>
        <v>799408</v>
      </c>
      <c r="P26" s="4"/>
    </row>
    <row r="27" spans="3:16" s="3" customFormat="1" ht="13.8" x14ac:dyDescent="0.3">
      <c r="J27" s="20"/>
      <c r="K27" s="20"/>
      <c r="L27" s="20"/>
      <c r="M27" s="20"/>
      <c r="N27" s="20"/>
      <c r="O27" s="20"/>
      <c r="P27" s="4"/>
    </row>
    <row r="28" spans="3:16" s="1" customFormat="1" ht="13.8" x14ac:dyDescent="0.3">
      <c r="C28" s="1" t="s">
        <v>26</v>
      </c>
      <c r="J28" s="19">
        <f>SUM(J30:J32)</f>
        <v>8171887717</v>
      </c>
      <c r="K28" s="19">
        <f t="shared" ref="K28:O28" si="6">SUM(K30:K32)</f>
        <v>-461218455.89999962</v>
      </c>
      <c r="L28" s="19">
        <f t="shared" si="6"/>
        <v>7710669261.1000004</v>
      </c>
      <c r="M28" s="19">
        <f t="shared" si="6"/>
        <v>3049574801.1499996</v>
      </c>
      <c r="N28" s="19">
        <f t="shared" si="6"/>
        <v>3049574801.1499996</v>
      </c>
      <c r="O28" s="19">
        <f t="shared" si="6"/>
        <v>4661094459.9500008</v>
      </c>
      <c r="P28" s="2"/>
    </row>
    <row r="29" spans="3:16" s="3" customFormat="1" ht="13.8" x14ac:dyDescent="0.3">
      <c r="J29" s="20"/>
      <c r="K29" s="20"/>
      <c r="L29" s="20"/>
      <c r="M29" s="20"/>
      <c r="N29" s="20"/>
      <c r="O29" s="20"/>
      <c r="P29" s="4"/>
    </row>
    <row r="30" spans="3:16" s="3" customFormat="1" ht="13.8" x14ac:dyDescent="0.3">
      <c r="D30" s="3" t="s">
        <v>27</v>
      </c>
      <c r="J30" s="20">
        <v>8171787717</v>
      </c>
      <c r="K30" s="20">
        <f>L30-J30</f>
        <v>-461173455.89999962</v>
      </c>
      <c r="L30" s="22">
        <v>7710614261.1000004</v>
      </c>
      <c r="M30" s="22">
        <v>3049574801.1499996</v>
      </c>
      <c r="N30" s="20">
        <f>M30</f>
        <v>3049574801.1499996</v>
      </c>
      <c r="O30" s="20">
        <f>L30-M30</f>
        <v>4661039459.9500008</v>
      </c>
      <c r="P30" s="4"/>
    </row>
    <row r="31" spans="3:16" s="3" customFormat="1" ht="13.8" x14ac:dyDescent="0.3">
      <c r="D31" s="3" t="s">
        <v>28</v>
      </c>
      <c r="J31" s="20">
        <v>100000</v>
      </c>
      <c r="K31" s="20">
        <f>L31-J31</f>
        <v>-45000</v>
      </c>
      <c r="L31" s="22">
        <v>55000</v>
      </c>
      <c r="M31" s="22">
        <v>0</v>
      </c>
      <c r="N31" s="20">
        <f>M31</f>
        <v>0</v>
      </c>
      <c r="O31" s="20">
        <f>L31-M31</f>
        <v>55000</v>
      </c>
      <c r="P31" s="4"/>
    </row>
    <row r="32" spans="3:16" s="3" customFormat="1" ht="13.8" x14ac:dyDescent="0.3">
      <c r="D32" s="3" t="s">
        <v>29</v>
      </c>
      <c r="J32" s="20">
        <v>0</v>
      </c>
      <c r="K32" s="20">
        <f>L32-J32</f>
        <v>0</v>
      </c>
      <c r="L32" s="22">
        <v>0</v>
      </c>
      <c r="M32" s="22">
        <v>0</v>
      </c>
      <c r="N32" s="20">
        <f>M32</f>
        <v>0</v>
      </c>
      <c r="O32" s="20">
        <f>L32-M32</f>
        <v>0</v>
      </c>
      <c r="P32" s="4"/>
    </row>
    <row r="33" spans="3:16" s="3" customFormat="1" ht="13.8" x14ac:dyDescent="0.3">
      <c r="J33" s="20"/>
      <c r="K33" s="20"/>
      <c r="L33" s="22"/>
      <c r="M33" s="22"/>
      <c r="N33" s="20"/>
      <c r="O33" s="20"/>
      <c r="P33" s="4"/>
    </row>
    <row r="34" spans="3:16" s="1" customFormat="1" ht="13.8" x14ac:dyDescent="0.3">
      <c r="C34" s="1" t="s">
        <v>30</v>
      </c>
      <c r="J34" s="19">
        <f>SUM(J36:J37)</f>
        <v>9190000</v>
      </c>
      <c r="K34" s="19">
        <f t="shared" ref="K34:O34" si="7">SUM(K36:K37)</f>
        <v>-2700000</v>
      </c>
      <c r="L34" s="23">
        <f t="shared" si="7"/>
        <v>6490000</v>
      </c>
      <c r="M34" s="23">
        <f t="shared" si="7"/>
        <v>0</v>
      </c>
      <c r="N34" s="19">
        <f t="shared" si="7"/>
        <v>0</v>
      </c>
      <c r="O34" s="19">
        <f t="shared" si="7"/>
        <v>6490000</v>
      </c>
      <c r="P34" s="2"/>
    </row>
    <row r="35" spans="3:16" s="3" customFormat="1" ht="13.8" x14ac:dyDescent="0.3">
      <c r="J35" s="20"/>
      <c r="K35" s="20"/>
      <c r="L35" s="22"/>
      <c r="M35" s="22"/>
      <c r="N35" s="20"/>
      <c r="O35" s="20"/>
      <c r="P35" s="4"/>
    </row>
    <row r="36" spans="3:16" s="3" customFormat="1" ht="13.8" x14ac:dyDescent="0.3">
      <c r="D36" s="3" t="s">
        <v>31</v>
      </c>
      <c r="J36" s="20">
        <v>0</v>
      </c>
      <c r="K36" s="19">
        <f>L36-J36</f>
        <v>0</v>
      </c>
      <c r="L36" s="22">
        <v>0</v>
      </c>
      <c r="M36" s="22">
        <v>0</v>
      </c>
      <c r="N36" s="20">
        <f>M36</f>
        <v>0</v>
      </c>
      <c r="O36" s="19">
        <f>L36-M36</f>
        <v>0</v>
      </c>
      <c r="P36" s="4"/>
    </row>
    <row r="37" spans="3:16" s="3" customFormat="1" ht="13.8" x14ac:dyDescent="0.3">
      <c r="D37" s="3" t="s">
        <v>32</v>
      </c>
      <c r="J37" s="20">
        <v>9190000</v>
      </c>
      <c r="K37" s="19">
        <f>L37-J37</f>
        <v>-2700000</v>
      </c>
      <c r="L37" s="22">
        <v>6490000</v>
      </c>
      <c r="M37" s="22">
        <v>0</v>
      </c>
      <c r="N37" s="20">
        <f>M37</f>
        <v>0</v>
      </c>
      <c r="O37" s="19">
        <f>L37-M37</f>
        <v>6490000</v>
      </c>
      <c r="P37" s="4"/>
    </row>
    <row r="38" spans="3:16" s="3" customFormat="1" ht="13.8" x14ac:dyDescent="0.3">
      <c r="J38" s="20"/>
      <c r="K38" s="20"/>
      <c r="L38" s="22"/>
      <c r="M38" s="22"/>
      <c r="N38" s="20"/>
      <c r="O38" s="20"/>
      <c r="P38" s="4"/>
    </row>
    <row r="39" spans="3:16" s="1" customFormat="1" ht="13.8" x14ac:dyDescent="0.3">
      <c r="C39" s="1" t="s">
        <v>33</v>
      </c>
      <c r="J39" s="19">
        <f>SUM(J41:J44)</f>
        <v>0</v>
      </c>
      <c r="K39" s="19">
        <f t="shared" ref="K39:O39" si="8">SUM(K41:K44)</f>
        <v>0</v>
      </c>
      <c r="L39" s="23">
        <f t="shared" si="8"/>
        <v>0</v>
      </c>
      <c r="M39" s="23">
        <f t="shared" si="8"/>
        <v>0</v>
      </c>
      <c r="N39" s="19">
        <f t="shared" si="8"/>
        <v>0</v>
      </c>
      <c r="O39" s="19">
        <f t="shared" si="8"/>
        <v>0</v>
      </c>
      <c r="P39" s="2"/>
    </row>
    <row r="40" spans="3:16" s="3" customFormat="1" ht="13.8" x14ac:dyDescent="0.3">
      <c r="J40" s="20"/>
      <c r="K40" s="20"/>
      <c r="L40" s="22"/>
      <c r="M40" s="22"/>
      <c r="N40" s="20"/>
      <c r="O40" s="20"/>
      <c r="P40" s="4"/>
    </row>
    <row r="41" spans="3:16" s="3" customFormat="1" ht="13.8" x14ac:dyDescent="0.3">
      <c r="D41" s="3" t="s">
        <v>34</v>
      </c>
      <c r="J41" s="20">
        <v>0</v>
      </c>
      <c r="K41" s="19">
        <f>L41-J41</f>
        <v>0</v>
      </c>
      <c r="L41" s="22">
        <v>0</v>
      </c>
      <c r="M41" s="22">
        <v>0</v>
      </c>
      <c r="N41" s="20">
        <f>M41</f>
        <v>0</v>
      </c>
      <c r="O41" s="19">
        <f>L41-M41</f>
        <v>0</v>
      </c>
      <c r="P41" s="4"/>
    </row>
    <row r="42" spans="3:16" s="3" customFormat="1" ht="13.8" x14ac:dyDescent="0.3">
      <c r="D42" s="3" t="s">
        <v>35</v>
      </c>
      <c r="J42" s="20">
        <v>0</v>
      </c>
      <c r="K42" s="19">
        <f>L42-J42</f>
        <v>0</v>
      </c>
      <c r="L42" s="22">
        <v>0</v>
      </c>
      <c r="M42" s="22">
        <v>0</v>
      </c>
      <c r="N42" s="20">
        <f>M42</f>
        <v>0</v>
      </c>
      <c r="O42" s="19">
        <f>L42-M42</f>
        <v>0</v>
      </c>
      <c r="P42" s="4"/>
    </row>
    <row r="43" spans="3:16" s="3" customFormat="1" ht="13.8" x14ac:dyDescent="0.3">
      <c r="D43" s="3" t="s">
        <v>36</v>
      </c>
      <c r="J43" s="20">
        <v>0</v>
      </c>
      <c r="K43" s="19">
        <f>L43-J43</f>
        <v>0</v>
      </c>
      <c r="L43" s="22">
        <v>0</v>
      </c>
      <c r="M43" s="22">
        <v>0</v>
      </c>
      <c r="N43" s="20">
        <f>M43</f>
        <v>0</v>
      </c>
      <c r="O43" s="19">
        <f>L43-M43</f>
        <v>0</v>
      </c>
      <c r="P43" s="4"/>
    </row>
    <row r="44" spans="3:16" s="3" customFormat="1" ht="13.8" x14ac:dyDescent="0.3">
      <c r="D44" s="3" t="s">
        <v>37</v>
      </c>
      <c r="J44" s="20">
        <v>0</v>
      </c>
      <c r="K44" s="19">
        <f>L44-J44</f>
        <v>0</v>
      </c>
      <c r="L44" s="22">
        <v>0</v>
      </c>
      <c r="M44" s="22">
        <v>0</v>
      </c>
      <c r="N44" s="20">
        <f>M44</f>
        <v>0</v>
      </c>
      <c r="O44" s="19">
        <f>L44-M44</f>
        <v>0</v>
      </c>
      <c r="P44" s="4"/>
    </row>
    <row r="45" spans="3:16" s="3" customFormat="1" ht="13.8" x14ac:dyDescent="0.3">
      <c r="J45" s="20"/>
      <c r="K45" s="20"/>
      <c r="L45" s="22"/>
      <c r="M45" s="22"/>
      <c r="N45" s="20"/>
      <c r="O45" s="20"/>
      <c r="P45" s="4"/>
    </row>
    <row r="46" spans="3:16" s="1" customFormat="1" ht="13.8" x14ac:dyDescent="0.3">
      <c r="C46" s="1" t="s">
        <v>38</v>
      </c>
      <c r="J46" s="19">
        <f>J48</f>
        <v>0</v>
      </c>
      <c r="K46" s="19">
        <f t="shared" ref="K46:O46" si="9">K48</f>
        <v>0</v>
      </c>
      <c r="L46" s="23">
        <f t="shared" si="9"/>
        <v>0</v>
      </c>
      <c r="M46" s="23">
        <f t="shared" si="9"/>
        <v>0</v>
      </c>
      <c r="N46" s="19">
        <f t="shared" si="9"/>
        <v>0</v>
      </c>
      <c r="O46" s="19">
        <f t="shared" si="9"/>
        <v>0</v>
      </c>
      <c r="P46" s="2"/>
    </row>
    <row r="47" spans="3:16" s="3" customFormat="1" ht="13.8" x14ac:dyDescent="0.3">
      <c r="J47" s="20"/>
      <c r="K47" s="20"/>
      <c r="L47" s="22"/>
      <c r="M47" s="22"/>
      <c r="N47" s="20"/>
      <c r="O47" s="20"/>
      <c r="P47" s="4"/>
    </row>
    <row r="48" spans="3:16" s="3" customFormat="1" ht="13.8" x14ac:dyDescent="0.3">
      <c r="D48" s="3" t="s">
        <v>39</v>
      </c>
      <c r="J48" s="20">
        <v>0</v>
      </c>
      <c r="K48" s="19">
        <f>L48-J48</f>
        <v>0</v>
      </c>
      <c r="L48" s="22">
        <v>0</v>
      </c>
      <c r="M48" s="22">
        <v>0</v>
      </c>
      <c r="N48" s="20">
        <f>M48</f>
        <v>0</v>
      </c>
      <c r="O48" s="19">
        <f>L48-M48</f>
        <v>0</v>
      </c>
      <c r="P48" s="4"/>
    </row>
    <row r="49" spans="2:16" s="3" customFormat="1" ht="13.8" x14ac:dyDescent="0.3">
      <c r="J49" s="20"/>
      <c r="K49" s="20"/>
      <c r="L49" s="22"/>
      <c r="M49" s="22"/>
      <c r="N49" s="20"/>
      <c r="O49" s="20"/>
      <c r="P49" s="4"/>
    </row>
    <row r="50" spans="2:16" s="1" customFormat="1" ht="13.8" x14ac:dyDescent="0.3">
      <c r="B50" s="1" t="s">
        <v>40</v>
      </c>
      <c r="J50" s="19">
        <v>0</v>
      </c>
      <c r="K50" s="19">
        <f>L50-J50</f>
        <v>0</v>
      </c>
      <c r="L50" s="23">
        <v>0</v>
      </c>
      <c r="M50" s="23">
        <v>0</v>
      </c>
      <c r="N50" s="19">
        <f>M50</f>
        <v>0</v>
      </c>
      <c r="O50" s="19">
        <f>L50-M50</f>
        <v>0</v>
      </c>
      <c r="P50" s="2"/>
    </row>
    <row r="51" spans="2:16" s="3" customFormat="1" ht="13.8" x14ac:dyDescent="0.3">
      <c r="J51" s="20"/>
      <c r="K51" s="20"/>
      <c r="L51" s="22"/>
      <c r="M51" s="22"/>
      <c r="N51" s="20"/>
      <c r="O51" s="20"/>
      <c r="P51" s="4"/>
    </row>
    <row r="52" spans="2:16" s="1" customFormat="1" ht="13.8" x14ac:dyDescent="0.3">
      <c r="B52" s="1" t="s">
        <v>41</v>
      </c>
      <c r="J52" s="19">
        <v>0</v>
      </c>
      <c r="K52" s="19">
        <f>L52-J52</f>
        <v>0</v>
      </c>
      <c r="L52" s="23">
        <v>0</v>
      </c>
      <c r="M52" s="23">
        <v>0</v>
      </c>
      <c r="N52" s="19">
        <f>M52</f>
        <v>0</v>
      </c>
      <c r="O52" s="19">
        <f>L52-M52</f>
        <v>0</v>
      </c>
      <c r="P52" s="2"/>
    </row>
    <row r="53" spans="2:16" s="3" customFormat="1" ht="13.8" x14ac:dyDescent="0.3">
      <c r="J53" s="20"/>
      <c r="K53" s="20"/>
      <c r="L53" s="22"/>
      <c r="M53" s="22"/>
      <c r="N53" s="20"/>
      <c r="O53" s="20"/>
      <c r="P53" s="4"/>
    </row>
    <row r="54" spans="2:16" s="1" customFormat="1" ht="13.8" x14ac:dyDescent="0.3">
      <c r="B54" s="1" t="s">
        <v>42</v>
      </c>
      <c r="J54" s="19">
        <v>0</v>
      </c>
      <c r="K54" s="19">
        <f>L54-J54</f>
        <v>0</v>
      </c>
      <c r="L54" s="23">
        <v>0</v>
      </c>
      <c r="M54" s="23">
        <v>0</v>
      </c>
      <c r="N54" s="19">
        <f>M54</f>
        <v>0</v>
      </c>
      <c r="O54" s="19">
        <f>L54-M54</f>
        <v>0</v>
      </c>
      <c r="P54" s="2"/>
    </row>
    <row r="55" spans="2:16" s="3" customFormat="1" ht="13.8" x14ac:dyDescent="0.3">
      <c r="J55" s="20"/>
      <c r="K55" s="20"/>
      <c r="L55" s="20"/>
      <c r="M55" s="20"/>
      <c r="N55" s="20"/>
      <c r="O55" s="20"/>
      <c r="P55" s="4"/>
    </row>
    <row r="56" spans="2:16" s="3" customFormat="1" ht="13.8" x14ac:dyDescent="0.3">
      <c r="B56" s="18"/>
      <c r="C56" s="18"/>
      <c r="D56" s="18"/>
      <c r="E56" s="18"/>
      <c r="F56" s="18"/>
      <c r="G56" s="18"/>
      <c r="H56" s="18"/>
      <c r="I56" s="18"/>
      <c r="J56" s="21"/>
      <c r="K56" s="21"/>
      <c r="L56" s="21"/>
      <c r="M56" s="21"/>
      <c r="N56" s="21"/>
      <c r="O56" s="21"/>
      <c r="P56" s="4"/>
    </row>
    <row r="57" spans="2:16" s="3" customFormat="1" ht="13.8" x14ac:dyDescent="0.3">
      <c r="J57" s="20"/>
      <c r="K57" s="20"/>
      <c r="L57" s="20"/>
      <c r="M57" s="20"/>
      <c r="N57" s="20"/>
      <c r="O57" s="20"/>
      <c r="P57" s="4"/>
    </row>
    <row r="58" spans="2:16" s="1" customFormat="1" ht="13.8" x14ac:dyDescent="0.3">
      <c r="B58" s="1" t="s">
        <v>43</v>
      </c>
      <c r="J58" s="19">
        <f t="shared" ref="J58:O58" si="10">J10+J50+J52+J54</f>
        <v>15652684591</v>
      </c>
      <c r="K58" s="19">
        <f t="shared" si="10"/>
        <v>-1452022508.999999</v>
      </c>
      <c r="L58" s="19">
        <f t="shared" si="10"/>
        <v>14200662082</v>
      </c>
      <c r="M58" s="19">
        <f t="shared" si="10"/>
        <v>4545113455.5499992</v>
      </c>
      <c r="N58" s="19">
        <f t="shared" si="10"/>
        <v>4545113455.5499992</v>
      </c>
      <c r="O58" s="19">
        <f t="shared" si="10"/>
        <v>9655548626.4500008</v>
      </c>
      <c r="P58" s="2"/>
    </row>
    <row r="59" spans="2:16" s="3" customFormat="1" ht="13.8" x14ac:dyDescent="0.3"/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Donovan Igor Urrutia Leos</dc:creator>
  <cp:lastModifiedBy>Donovan Igor Urrutia Leos </cp:lastModifiedBy>
  <dcterms:created xsi:type="dcterms:W3CDTF">2020-04-08T20:00:14Z</dcterms:created>
  <dcterms:modified xsi:type="dcterms:W3CDTF">2020-07-15T18:05:31Z</dcterms:modified>
</cp:coreProperties>
</file>